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61\Desktop\Ｒ２年度\中山間\06_Ｒ３波耕　中山間　那賀東部　蔭谷営農飲雑用水管路工事\01_当初設計\06_PPI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工事費内訳書!$A$1:$G$86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G80" i="2"/>
  <c r="G78" i="2"/>
  <c r="G77" i="2"/>
  <c r="G75" i="2"/>
  <c r="G74" i="2" s="1"/>
  <c r="G73" i="2" s="1"/>
  <c r="G61" i="2"/>
  <c r="G52" i="2"/>
  <c r="G45" i="2"/>
  <c r="G38" i="2"/>
  <c r="G31" i="2"/>
  <c r="G20" i="2"/>
  <c r="G13" i="2" s="1"/>
  <c r="G12" i="2" s="1"/>
  <c r="G11" i="2" s="1"/>
  <c r="G10" i="2" s="1"/>
  <c r="G85" i="2" s="1"/>
  <c r="G86" i="2" s="1"/>
  <c r="G14" i="2"/>
</calcChain>
</file>

<file path=xl/sharedStrings.xml><?xml version="1.0" encoding="utf-8"?>
<sst xmlns="http://schemas.openxmlformats.org/spreadsheetml/2006/main" count="167" uniqueCount="88">
  <si>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</si>
  <si>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</si>
  <si>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</si>
  <si>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</si>
  <si>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</si>
  <si>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</si>
  <si>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</si>
  <si>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</si>
  <si>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</si>
  <si>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</si>
  <si>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</si>
  <si>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</si>
  <si>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</si>
  <si>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Ｒ３波耕　中山間　那賀東部　蔭谷営農飲雑用水管水路工事</t>
  </si>
  <si>
    <t>工事原価
_x000D_</t>
  </si>
  <si>
    <t>式</t>
  </si>
  <si>
    <t>直接工事費
_x000D_</t>
  </si>
  <si>
    <t>直接工事費（仮設工を除く）
_x000D_</t>
  </si>
  <si>
    <t>配水管工事
_x000D_</t>
  </si>
  <si>
    <t>配水管工事（資材）
_x000D_</t>
  </si>
  <si>
    <t>配水管資材（1号線下流）
_x000D_</t>
  </si>
  <si>
    <t>配水管資材（２号支線）
_x000D_</t>
  </si>
  <si>
    <t>配水管資材（３号支線）
_x000D_</t>
  </si>
  <si>
    <t>配水管資材（4号支線）
_x000D_</t>
  </si>
  <si>
    <t>配水管資材（5号支線）
_x000D_</t>
  </si>
  <si>
    <t>1号下流管工事（布設）
_x000D_</t>
  </si>
  <si>
    <t>管布設工（GNGWDAX）
_x000D_</t>
  </si>
  <si>
    <t>ｍ</t>
  </si>
  <si>
    <t>エルボ継手工（90°）
_x000D_</t>
  </si>
  <si>
    <t>箇所</t>
  </si>
  <si>
    <t>同径分岐継手（F付）工
_x000D_</t>
  </si>
  <si>
    <t>支持金具設置工
_x000D_</t>
  </si>
  <si>
    <t>組</t>
  </si>
  <si>
    <t>ポリエチレン管（融着接合）据付工
_x000D_</t>
  </si>
  <si>
    <t>ポリエチレン管（融着接合）継手工
_x000D_</t>
  </si>
  <si>
    <t>硬質ポリ塩化ビニル管人力据付
_x000D_</t>
  </si>
  <si>
    <t>制水弁人力据付
_x000D_</t>
  </si>
  <si>
    <t>基</t>
  </si>
  <si>
    <t>空気弁人力据付
_x000D_</t>
  </si>
  <si>
    <t>管明示シート工
_x000D_</t>
  </si>
  <si>
    <t>２号支線管工事（布設）
_x000D_</t>
  </si>
  <si>
    <t>ポリエチレン管布設工
_x000D_50mm</t>
  </si>
  <si>
    <t>ポリエチレン管継手工
_x000D_50mm</t>
  </si>
  <si>
    <t>口</t>
  </si>
  <si>
    <t>小バルブ類人力据付
_x000D_2(50)A</t>
  </si>
  <si>
    <t>空気弁人力据付
_x000D_25mm、水道用空気弁(単口）</t>
  </si>
  <si>
    <t>硬質ポリ塩化ビニル管人力据付
_x000D_VP、50mm、直感（両差し口）</t>
  </si>
  <si>
    <t>３号支線管工事（布設）
_x000D_</t>
  </si>
  <si>
    <t>小バルブ類人力据付
_x000D_2(50A)</t>
  </si>
  <si>
    <t>個</t>
  </si>
  <si>
    <t>空気弁人力据付
_x000D_25mm、水道用空気弁(単口)</t>
  </si>
  <si>
    <t>硬質ポリ塩化ビニル管人力布設
_x000D_VP、50mm、直管(両差し口)</t>
  </si>
  <si>
    <t>4号支線管工事（布設）
_x000D_</t>
  </si>
  <si>
    <t>小バルブ類人力取付
_x000D_2(50A)</t>
  </si>
  <si>
    <t>空気弁人力取付
_x000D_25mm 水道用空気弁（単口）</t>
  </si>
  <si>
    <t>硬質ポリ塩化ビニル管人力布設
_x000D_φ50　4.0m管</t>
  </si>
  <si>
    <t>5号支線管工事（布設）
_x000D_</t>
  </si>
  <si>
    <t>小バルブ類人力据付
_x000D_</t>
  </si>
  <si>
    <t>硬質ポリ塩化ビニル管人力布設
_x000D_VP 50mm 直管 4.0m</t>
  </si>
  <si>
    <t>鋼管布設
_x000D_50A</t>
  </si>
  <si>
    <t>保温工
_x000D_</t>
  </si>
  <si>
    <t>管明示工
_x000D_</t>
  </si>
  <si>
    <t>管土工
_x000D_</t>
  </si>
  <si>
    <t>１号線下流（As）
_x000D_</t>
  </si>
  <si>
    <t>１号線下流（Con）
_x000D_</t>
  </si>
  <si>
    <t>２号支線（As）
_x000D_</t>
  </si>
  <si>
    <t>２号支線（Con）
_x000D_</t>
  </si>
  <si>
    <t>３号支線（As）
_x000D_</t>
  </si>
  <si>
    <t>３号線（Con）
_x000D_</t>
  </si>
  <si>
    <t>４号支線
_x000D_</t>
  </si>
  <si>
    <t>５号支線
_x000D_</t>
  </si>
  <si>
    <t>アスファルト処分費
_x000D_</t>
  </si>
  <si>
    <t>m3</t>
  </si>
  <si>
    <t>コンクリート処分費
_x000D_</t>
  </si>
  <si>
    <t>残土処分費
_x000D_</t>
  </si>
  <si>
    <t>直接工事費（仮設工）
_x000D_</t>
  </si>
  <si>
    <t>仮設工
_x000D_</t>
  </si>
  <si>
    <t>安全費
_x000D_</t>
  </si>
  <si>
    <t>交通誘導警備員
_x000D_</t>
  </si>
  <si>
    <t>人</t>
  </si>
  <si>
    <t>足場工
_x000D_</t>
  </si>
  <si>
    <t>掛㎡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</si>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</sst>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+G11+G80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+G12+G73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+G14+G20+G31+G38+G45+G52+G61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25</v>
      </c>
      <c r="D20" s="29"/>
      <c r="E20" s="18" t="s">
        <v>15</v>
      </c>
      <c r="F20" s="19">
        <v>1</v>
      </c>
      <c r="G20" s="20">
        <f>+G21+G22+G23+G24+G25+G26+G27+G28+G29+G30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26</v>
      </c>
      <c r="E21" s="18" t="s">
        <v>27</v>
      </c>
      <c r="F21" s="19">
        <v>44.670999999999999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29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29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32</v>
      </c>
      <c r="F24" s="19">
        <v>22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33</v>
      </c>
      <c r="E25" s="18" t="s">
        <v>27</v>
      </c>
      <c r="F25" s="19">
        <v>160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34</v>
      </c>
      <c r="E26" s="18" t="s">
        <v>29</v>
      </c>
      <c r="F26" s="19">
        <v>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27</v>
      </c>
      <c r="F27" s="19">
        <v>45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37</v>
      </c>
      <c r="F28" s="19">
        <v>2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38</v>
      </c>
      <c r="E29" s="18" t="s">
        <v>37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39</v>
      </c>
      <c r="E30" s="18" t="s">
        <v>27</v>
      </c>
      <c r="F30" s="19">
        <v>205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40</v>
      </c>
      <c r="D31" s="29"/>
      <c r="E31" s="18" t="s">
        <v>15</v>
      </c>
      <c r="F31" s="19">
        <v>1</v>
      </c>
      <c r="G31" s="20">
        <f>+G32+G33+G34+G35+G36+G37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41</v>
      </c>
      <c r="E32" s="18" t="s">
        <v>27</v>
      </c>
      <c r="F32" s="19">
        <v>60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42</v>
      </c>
      <c r="E33" s="18" t="s">
        <v>43</v>
      </c>
      <c r="F33" s="19">
        <v>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44</v>
      </c>
      <c r="E34" s="18" t="s">
        <v>15</v>
      </c>
      <c r="F34" s="19">
        <v>2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45</v>
      </c>
      <c r="E35" s="18" t="s">
        <v>37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46</v>
      </c>
      <c r="E36" s="18" t="s">
        <v>27</v>
      </c>
      <c r="F36" s="19">
        <v>1.6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39</v>
      </c>
      <c r="E37" s="18" t="s">
        <v>27</v>
      </c>
      <c r="F37" s="19">
        <v>60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47</v>
      </c>
      <c r="D38" s="29"/>
      <c r="E38" s="18" t="s">
        <v>15</v>
      </c>
      <c r="F38" s="19">
        <v>1</v>
      </c>
      <c r="G38" s="20">
        <f>+G39+G40+G41+G42+G43+G44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41</v>
      </c>
      <c r="E39" s="18" t="s">
        <v>27</v>
      </c>
      <c r="F39" s="19">
        <v>80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42</v>
      </c>
      <c r="E40" s="18" t="s">
        <v>43</v>
      </c>
      <c r="F40" s="19">
        <v>5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48</v>
      </c>
      <c r="E41" s="18" t="s">
        <v>49</v>
      </c>
      <c r="F41" s="19">
        <v>2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50</v>
      </c>
      <c r="E42" s="18" t="s">
        <v>37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51</v>
      </c>
      <c r="E43" s="18" t="s">
        <v>27</v>
      </c>
      <c r="F43" s="19">
        <v>1.6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39</v>
      </c>
      <c r="E44" s="18" t="s">
        <v>27</v>
      </c>
      <c r="F44" s="19">
        <v>80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31" t="s">
        <v>52</v>
      </c>
      <c r="D45" s="29"/>
      <c r="E45" s="18" t="s">
        <v>15</v>
      </c>
      <c r="F45" s="19">
        <v>1</v>
      </c>
      <c r="G45" s="20">
        <f>+G46+G47+G48+G49+G50+G51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41</v>
      </c>
      <c r="E46" s="18" t="s">
        <v>27</v>
      </c>
      <c r="F46" s="19">
        <v>40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42</v>
      </c>
      <c r="E47" s="18" t="s">
        <v>43</v>
      </c>
      <c r="F47" s="19">
        <v>5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53</v>
      </c>
      <c r="E48" s="18" t="s">
        <v>49</v>
      </c>
      <c r="F48" s="19">
        <v>2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54</v>
      </c>
      <c r="E49" s="18" t="s">
        <v>37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55</v>
      </c>
      <c r="E50" s="18" t="s">
        <v>27</v>
      </c>
      <c r="F50" s="19">
        <v>1.6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39</v>
      </c>
      <c r="E51" s="18" t="s">
        <v>27</v>
      </c>
      <c r="F51" s="19">
        <v>40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31" t="s">
        <v>56</v>
      </c>
      <c r="D52" s="29"/>
      <c r="E52" s="18" t="s">
        <v>15</v>
      </c>
      <c r="F52" s="19">
        <v>1</v>
      </c>
      <c r="G52" s="20">
        <f>+G53+G54+G55+G56+G57+G58+G59+G60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41</v>
      </c>
      <c r="E53" s="18" t="s">
        <v>27</v>
      </c>
      <c r="F53" s="19">
        <v>282.60500000000002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42</v>
      </c>
      <c r="E54" s="18" t="s">
        <v>43</v>
      </c>
      <c r="F54" s="19">
        <v>22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57</v>
      </c>
      <c r="E55" s="18" t="s">
        <v>49</v>
      </c>
      <c r="F55" s="19">
        <v>4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38</v>
      </c>
      <c r="E56" s="18" t="s">
        <v>37</v>
      </c>
      <c r="F56" s="19">
        <v>2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58</v>
      </c>
      <c r="E57" s="18" t="s">
        <v>27</v>
      </c>
      <c r="F57" s="19">
        <v>1.6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59</v>
      </c>
      <c r="E58" s="18" t="s">
        <v>27</v>
      </c>
      <c r="F58" s="19">
        <v>11.776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60</v>
      </c>
      <c r="E59" s="18" t="s">
        <v>27</v>
      </c>
      <c r="F59" s="19">
        <v>4.8840000000000003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61</v>
      </c>
      <c r="E60" s="18" t="s">
        <v>27</v>
      </c>
      <c r="F60" s="19">
        <v>289.49700000000001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31" t="s">
        <v>62</v>
      </c>
      <c r="D61" s="29"/>
      <c r="E61" s="18" t="s">
        <v>15</v>
      </c>
      <c r="F61" s="19">
        <v>1</v>
      </c>
      <c r="G61" s="20">
        <f>+G62+G63+G64+G65+G66+G67+G68+G69+G70+G71+G72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63</v>
      </c>
      <c r="E62" s="18" t="s">
        <v>27</v>
      </c>
      <c r="F62" s="19">
        <v>8.5500000000000007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64</v>
      </c>
      <c r="E63" s="18" t="s">
        <v>27</v>
      </c>
      <c r="F63" s="19">
        <v>196.45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65</v>
      </c>
      <c r="E64" s="18" t="s">
        <v>27</v>
      </c>
      <c r="F64" s="19">
        <v>1.9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66</v>
      </c>
      <c r="E65" s="18" t="s">
        <v>27</v>
      </c>
      <c r="F65" s="19">
        <v>51.8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67</v>
      </c>
      <c r="E66" s="18" t="s">
        <v>27</v>
      </c>
      <c r="F66" s="19">
        <v>3.3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68</v>
      </c>
      <c r="E67" s="18" t="s">
        <v>27</v>
      </c>
      <c r="F67" s="19">
        <v>76.7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69</v>
      </c>
      <c r="E68" s="18" t="s">
        <v>27</v>
      </c>
      <c r="F68" s="19">
        <v>40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70</v>
      </c>
      <c r="E69" s="18" t="s">
        <v>27</v>
      </c>
      <c r="F69" s="19">
        <v>289.49700000000001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71</v>
      </c>
      <c r="E70" s="18" t="s">
        <v>72</v>
      </c>
      <c r="F70" s="19">
        <v>10.250999999999999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73</v>
      </c>
      <c r="E71" s="18" t="s">
        <v>72</v>
      </c>
      <c r="F71" s="19">
        <v>9.7949999999999999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74</v>
      </c>
      <c r="E72" s="18" t="s">
        <v>72</v>
      </c>
      <c r="F72" s="19">
        <v>133.63900000000001</v>
      </c>
      <c r="G72" s="33"/>
      <c r="H72" s="2"/>
      <c r="I72" s="21">
        <v>63</v>
      </c>
      <c r="J72" s="21">
        <v>4</v>
      </c>
    </row>
    <row r="73" spans="1:10" ht="42" customHeight="1">
      <c r="A73" s="30" t="s">
        <v>75</v>
      </c>
      <c r="B73" s="28"/>
      <c r="C73" s="28"/>
      <c r="D73" s="29"/>
      <c r="E73" s="18" t="s">
        <v>15</v>
      </c>
      <c r="F73" s="19">
        <v>1</v>
      </c>
      <c r="G73" s="20">
        <f>+G74+G77</f>
        <v>0</v>
      </c>
      <c r="H73" s="2"/>
      <c r="I73" s="21">
        <v>64</v>
      </c>
      <c r="J73" s="21">
        <v>1</v>
      </c>
    </row>
    <row r="74" spans="1:10" ht="42" customHeight="1">
      <c r="A74" s="16"/>
      <c r="B74" s="31" t="s">
        <v>76</v>
      </c>
      <c r="C74" s="28"/>
      <c r="D74" s="29"/>
      <c r="E74" s="18" t="s">
        <v>15</v>
      </c>
      <c r="F74" s="19">
        <v>1</v>
      </c>
      <c r="G74" s="20">
        <f>+G75</f>
        <v>0</v>
      </c>
      <c r="H74" s="2"/>
      <c r="I74" s="21">
        <v>65</v>
      </c>
      <c r="J74" s="21">
        <v>2</v>
      </c>
    </row>
    <row r="75" spans="1:10" ht="42" customHeight="1">
      <c r="A75" s="16"/>
      <c r="B75" s="17"/>
      <c r="C75" s="31" t="s">
        <v>77</v>
      </c>
      <c r="D75" s="29"/>
      <c r="E75" s="18" t="s">
        <v>15</v>
      </c>
      <c r="F75" s="19">
        <v>1</v>
      </c>
      <c r="G75" s="20">
        <f>+G76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78</v>
      </c>
      <c r="E76" s="18" t="s">
        <v>79</v>
      </c>
      <c r="F76" s="19">
        <v>70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31" t="s">
        <v>76</v>
      </c>
      <c r="C77" s="28"/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2</v>
      </c>
    </row>
    <row r="78" spans="1:10" ht="42" customHeight="1">
      <c r="A78" s="16"/>
      <c r="B78" s="17"/>
      <c r="C78" s="31" t="s">
        <v>80</v>
      </c>
      <c r="D78" s="29"/>
      <c r="E78" s="18" t="s">
        <v>15</v>
      </c>
      <c r="F78" s="19">
        <v>1</v>
      </c>
      <c r="G78" s="20">
        <f>+G79</f>
        <v>0</v>
      </c>
      <c r="H78" s="2"/>
      <c r="I78" s="21">
        <v>69</v>
      </c>
      <c r="J78" s="21">
        <v>3</v>
      </c>
    </row>
    <row r="79" spans="1:10" ht="42" customHeight="1">
      <c r="A79" s="16"/>
      <c r="B79" s="17"/>
      <c r="C79" s="17"/>
      <c r="D79" s="32" t="s">
        <v>80</v>
      </c>
      <c r="E79" s="18" t="s">
        <v>81</v>
      </c>
      <c r="F79" s="19">
        <v>43</v>
      </c>
      <c r="G79" s="33"/>
      <c r="H79" s="2"/>
      <c r="I79" s="21">
        <v>70</v>
      </c>
      <c r="J79" s="21">
        <v>4</v>
      </c>
    </row>
    <row r="80" spans="1:10" ht="42" customHeight="1">
      <c r="A80" s="30" t="s">
        <v>82</v>
      </c>
      <c r="B80" s="28"/>
      <c r="C80" s="28"/>
      <c r="D80" s="29"/>
      <c r="E80" s="18" t="s">
        <v>15</v>
      </c>
      <c r="F80" s="19">
        <v>1</v>
      </c>
      <c r="G80" s="20">
        <f>+G81+G83</f>
        <v>0</v>
      </c>
      <c r="H80" s="2"/>
      <c r="I80" s="21">
        <v>71</v>
      </c>
      <c r="J80" s="21"/>
    </row>
    <row r="81" spans="1:10" ht="42" customHeight="1">
      <c r="A81" s="30" t="s">
        <v>83</v>
      </c>
      <c r="B81" s="28"/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200</v>
      </c>
    </row>
    <row r="82" spans="1:10" ht="42" customHeight="1">
      <c r="A82" s="30" t="s">
        <v>84</v>
      </c>
      <c r="B82" s="28"/>
      <c r="C82" s="28"/>
      <c r="D82" s="29"/>
      <c r="E82" s="18" t="s">
        <v>15</v>
      </c>
      <c r="F82" s="19">
        <v>1</v>
      </c>
      <c r="G82" s="33"/>
      <c r="H82" s="2"/>
      <c r="I82" s="21">
        <v>73</v>
      </c>
      <c r="J82" s="21"/>
    </row>
    <row r="83" spans="1:10" ht="42" customHeight="1">
      <c r="A83" s="30" t="s">
        <v>85</v>
      </c>
      <c r="B83" s="28"/>
      <c r="C83" s="28"/>
      <c r="D83" s="29"/>
      <c r="E83" s="18" t="s">
        <v>15</v>
      </c>
      <c r="F83" s="19">
        <v>1</v>
      </c>
      <c r="G83" s="33"/>
      <c r="H83" s="2"/>
      <c r="I83" s="21">
        <v>74</v>
      </c>
      <c r="J83" s="21">
        <v>210</v>
      </c>
    </row>
    <row r="84" spans="1:10" ht="42" customHeight="1">
      <c r="A84" s="30" t="s">
        <v>86</v>
      </c>
      <c r="B84" s="28"/>
      <c r="C84" s="28"/>
      <c r="D84" s="29"/>
      <c r="E84" s="18" t="s">
        <v>15</v>
      </c>
      <c r="F84" s="19">
        <v>1</v>
      </c>
      <c r="G84" s="33"/>
      <c r="H84" s="2"/>
      <c r="I84" s="21">
        <v>75</v>
      </c>
      <c r="J84" s="21">
        <v>220</v>
      </c>
    </row>
    <row r="85" spans="1:10" ht="42" customHeight="1">
      <c r="A85" s="34" t="s">
        <v>87</v>
      </c>
      <c r="B85" s="35"/>
      <c r="C85" s="35"/>
      <c r="D85" s="36"/>
      <c r="E85" s="37" t="s">
        <v>15</v>
      </c>
      <c r="F85" s="38">
        <v>1</v>
      </c>
      <c r="G85" s="39">
        <f>+G10+G84</f>
        <v>0</v>
      </c>
      <c r="H85" s="40"/>
      <c r="I85" s="41">
        <v>76</v>
      </c>
      <c r="J85" s="41">
        <v>30</v>
      </c>
    </row>
    <row r="86" spans="1:10" ht="42" customHeight="1">
      <c r="A86" s="22" t="s">
        <v>11</v>
      </c>
      <c r="B86" s="23"/>
      <c r="C86" s="23"/>
      <c r="D86" s="24"/>
      <c r="E86" s="25" t="s">
        <v>12</v>
      </c>
      <c r="F86" s="26" t="s">
        <v>12</v>
      </c>
      <c r="G86" s="27">
        <f>G85</f>
        <v>0</v>
      </c>
      <c r="I86" s="21">
        <v>77</v>
      </c>
      <c r="J86" s="21">
        <v>90</v>
      </c>
    </row>
    <row r="87" spans="1:10" ht="42" customHeight="1"/>
    <row r="88" spans="1:10" ht="42" customHeight="1"/>
  </sheetData>
  <sheetProtection algorithmName="SHA-512" hashValue="hmJMjOjye+cb1kMRl5+0ahJNuJs9L0Qu85HFVptb39xQCTpkWH/BQ87iNOJdwDMMfVLMvdecgPpmLuIIbKMCGQ==" saltValue="S6JAx3Gv17Xt+X8gs2UPrg==" spinCount="100000" sheet="1" objects="1" scenarios="1"/>
  <mergeCells count="29">
    <mergeCell ref="A82:D82"/>
    <mergeCell ref="A83:D83"/>
    <mergeCell ref="A84:D84"/>
    <mergeCell ref="A85:D85"/>
    <mergeCell ref="B74:D74"/>
    <mergeCell ref="C75:D75"/>
    <mergeCell ref="B77:D77"/>
    <mergeCell ref="C78:D78"/>
    <mergeCell ref="A80:D80"/>
    <mergeCell ref="A81:D81"/>
    <mergeCell ref="C31:D31"/>
    <mergeCell ref="C38:D38"/>
    <mergeCell ref="C45:D45"/>
    <mergeCell ref="C52:D52"/>
    <mergeCell ref="C61:D61"/>
    <mergeCell ref="A73:D73"/>
    <mergeCell ref="A86:D86"/>
    <mergeCell ref="A10:D10"/>
    <mergeCell ref="A11:D11"/>
    <mergeCell ref="A12:D12"/>
    <mergeCell ref="B13:D13"/>
    <mergeCell ref="C14:D14"/>
    <mergeCell ref="C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2021-02-19T01:48:14Z</dcterms:created>
  <dcterms:modified xsi:type="dcterms:W3CDTF">2021-02-19T01:48:53Z</dcterms:modified>
</cp:coreProperties>
</file>